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3" documentId="8_{CBB7E543-8965-4D13-A7BE-D96353BAF194}" xr6:coauthVersionLast="47" xr6:coauthVersionMax="47" xr10:uidLastSave="{6271B242-F465-471A-B0AE-F6EEA372F07B}"/>
  <bookViews>
    <workbookView xWindow="32910" yWindow="1950" windowWidth="19455" windowHeight="1359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YearlyCalendar!$B$8:$X$58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<sst xmlns="http://schemas.openxmlformats.org/spreadsheetml/2006/main" count="63" uniqueCount="61">
  <si>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</si>
  <si>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</si>
  <si>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</si>
  <si>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</si>
  <si>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</si>
  <si>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</si>
  <si>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</si>
  <si>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</si>
  <si>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</si>
  <si>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</si>
  <si>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Baldwin - Milburn &amp; Shubert- 183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</si>
  <si>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</si>
  <si>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</si>
  <si>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</si>
  <si>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</si>
  <si>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</si>
  <si>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</si>
  <si>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 xml:space="preserve">  School Closed</t>
  </si>
  <si>
    <t xml:space="preserve">  First and Last Day of School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</si>
  <si>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</si>
  <si>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Staff Orientation Day (no students)</t>
  </si>
  <si>
    <t xml:space="preserve">  Weather Contingency Days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</si>
  <si>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</si>
  <si>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July</t>
  </si>
  <si>
    <t>First Day of Summer Session</t>
  </si>
  <si>
    <t>Feb</t>
  </si>
  <si>
    <t>17-21</t>
  </si>
  <si>
    <t>Mid Winter Recess: School Closed</t>
  </si>
  <si>
    <t xml:space="preserve">Aug </t>
  </si>
  <si>
    <t>Last Day of Summer Session</t>
  </si>
  <si>
    <t>Apr</t>
  </si>
  <si>
    <t>14-18</t>
  </si>
  <si>
    <t>Spring Recess: School Closed</t>
  </si>
  <si>
    <t>«  Make a list of important dates. Enter dates as text by entering an apostrophe before the date, like 'Aug 8</t>
  </si>
  <si>
    <t>Sep</t>
  </si>
  <si>
    <t>Staff Orientation (No Students)</t>
  </si>
  <si>
    <t>May</t>
  </si>
  <si>
    <t>Memorial Day: School Closed</t>
  </si>
  <si>
    <t xml:space="preserve">Sep </t>
  </si>
  <si>
    <t>First Day of School for Students</t>
  </si>
  <si>
    <t xml:space="preserve">June </t>
  </si>
  <si>
    <t>Juneteenth: School Closed</t>
  </si>
  <si>
    <t>Oct</t>
  </si>
  <si>
    <t>Rosh Hashanah: School Closed</t>
  </si>
  <si>
    <t>Last Day of School</t>
  </si>
  <si>
    <t>Oct     14</t>
  </si>
  <si>
    <t>Colombus Day: School Closed</t>
  </si>
  <si>
    <t>Nov</t>
  </si>
  <si>
    <t>Veterans Day: School Closed</t>
  </si>
  <si>
    <t>27-29</t>
  </si>
  <si>
    <t>Thanksgiving Break: School Closed</t>
  </si>
  <si>
    <t>Dec 23-Jan 3</t>
  </si>
  <si>
    <t>Winter Recess</t>
  </si>
  <si>
    <t>Jan</t>
  </si>
  <si>
    <t>3-4</t>
  </si>
  <si>
    <t xml:space="preserve">    on 4/21, 5/23 and 5/27</t>
  </si>
  <si>
    <t>*If 2 emergency snow days are used, school will be closed on 5/27</t>
  </si>
  <si>
    <t xml:space="preserve">*If 1 emergency snow day is used, school will be closed on 5/23  </t>
  </si>
  <si>
    <t xml:space="preserve">   and 5/27</t>
  </si>
  <si>
    <t xml:space="preserve">*If 0 emergency snow days are used, school will be closed </t>
  </si>
  <si>
    <t xml:space="preserve">Martin Luther King, Jr. Day: School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</si>
</sst>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7.5"/>
      <name val="Arial"/>
      <family val="2"/>
    </font>
    <font>
      <sz val="7.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" fontId="4" fillId="0" borderId="5" xfId="0" quotePrefix="1" applyNumberFormat="1" applyFont="1" applyBorder="1"/>
    <xf numFmtId="164" fontId="15" fillId="6" borderId="6" xfId="0" applyNumberFormat="1" applyFont="1" applyFill="1" applyBorder="1" applyAlignment="1">
      <alignment horizontal="center"/>
    </xf>
    <xf numFmtId="164" fontId="15" fillId="7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" fontId="4" fillId="0" borderId="5" xfId="0" applyNumberFormat="1" applyFont="1" applyBorder="1" applyAlignment="1">
      <alignment horizontal="left"/>
    </xf>
    <xf numFmtId="164" fontId="15" fillId="10" borderId="6" xfId="0" applyNumberFormat="1" applyFont="1" applyFill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" fontId="4" fillId="0" borderId="4" xfId="0" applyNumberFormat="1" applyFont="1" applyBorder="1"/>
    <xf numFmtId="164" fontId="15" fillId="11" borderId="6" xfId="0" applyNumberFormat="1" applyFont="1" applyFill="1" applyBorder="1" applyAlignment="1">
      <alignment horizontal="center"/>
    </xf>
    <xf numFmtId="164" fontId="20" fillId="9" borderId="15" xfId="0" applyNumberFormat="1" applyFont="1" applyFill="1" applyBorder="1" applyAlignment="1">
      <alignment horizontal="center"/>
    </xf>
    <xf numFmtId="0" fontId="4" fillId="12" borderId="16" xfId="0" applyFont="1" applyFill="1" applyBorder="1"/>
    <xf numFmtId="164" fontId="15" fillId="12" borderId="6" xfId="0" applyNumberFormat="1" applyFont="1" applyFill="1" applyBorder="1" applyAlignment="1">
      <alignment horizontal="center"/>
    </xf>
    <xf numFmtId="164" fontId="19" fillId="10" borderId="0" xfId="0" applyNumberFormat="1" applyFont="1" applyFill="1" applyAlignment="1">
      <alignment horizontal="center"/>
    </xf>
    <xf numFmtId="164" fontId="20" fillId="8" borderId="16" xfId="0" applyNumberFormat="1" applyFont="1" applyFill="1" applyBorder="1" applyAlignment="1">
      <alignment horizontal="center"/>
    </xf>
    <xf numFmtId="0" fontId="4" fillId="11" borderId="17" xfId="0" applyFont="1" applyFill="1" applyBorder="1"/>
    <xf numFmtId="49" fontId="4" fillId="0" borderId="5" xfId="0" applyNumberFormat="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5" xfId="0" applyFont="1" applyBorder="1"/>
    <xf numFmtId="0" fontId="25" fillId="0" borderId="0" xfId="0" applyFont="1"/>
    <xf numFmtId="0" fontId="26" fillId="0" borderId="5" xfId="0" applyFont="1" applyBorder="1"/>
    <xf numFmtId="0" fontId="25" fillId="0" borderId="0" xfId="0" applyFont="1" applyAlignment="1">
      <alignment horizontal="left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7"/>
  <sheetViews>
    <sheetView showGridLines="0" tabSelected="1" topLeftCell="A36" zoomScaleNormal="100" workbookViewId="0">
      <selection activeCell="J62" sqref="J62"/>
    </sheetView>
  </sheetViews>
  <sheetFormatPr defaultRowHeight="12.75" x14ac:dyDescent="0.2"/>
  <cols>
    <col min="1" max="1" width="3.7109375" customWidth="1"/>
    <col min="2" max="2" width="4.42578125" customWidth="1"/>
    <col min="3" max="3" width="6" bestFit="1" customWidth="1"/>
    <col min="4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53" t="s">
        <v>4</v>
      </c>
      <c r="C4" s="54"/>
      <c r="D4" s="58">
        <v>2024</v>
      </c>
      <c r="E4" s="59"/>
      <c r="F4" s="6"/>
      <c r="G4" s="53" t="s">
        <v>5</v>
      </c>
      <c r="H4" s="53"/>
      <c r="I4" s="53"/>
      <c r="J4" s="53"/>
      <c r="K4" s="54"/>
      <c r="L4" s="58">
        <v>7</v>
      </c>
      <c r="M4" s="59"/>
      <c r="N4" s="6"/>
      <c r="O4" s="6"/>
      <c r="P4" s="6"/>
      <c r="Q4" s="53" t="s">
        <v>6</v>
      </c>
      <c r="R4" s="53"/>
      <c r="S4" s="54"/>
      <c r="T4" s="36">
        <v>1</v>
      </c>
      <c r="U4" s="55" t="s">
        <v>7</v>
      </c>
      <c r="V4" s="56"/>
      <c r="W4" s="56"/>
      <c r="X4" s="56"/>
      <c r="Y4" s="10"/>
      <c r="AA4" s="26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68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68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68"/>
    </row>
    <row r="8" spans="1:27" ht="22.5" customHeight="1" x14ac:dyDescent="0.2">
      <c r="A8" s="13"/>
      <c r="B8" s="63" t="s">
        <v>10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AA8" s="67" t="s">
        <v>11</v>
      </c>
    </row>
    <row r="9" spans="1:27" ht="24" customHeight="1" x14ac:dyDescent="0.2">
      <c r="A9" s="13"/>
      <c r="B9" s="66" t="str">
        <f>year&amp;"-"&amp;year+1&amp;" School Calendar"</f>
        <v>2024-2025 School Calendar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AA9" s="67"/>
    </row>
    <row r="10" spans="1:27" ht="15.75" x14ac:dyDescent="0.2">
      <c r="A10" s="13"/>
      <c r="B10" s="60">
        <f>DATE(year,month,1)</f>
        <v>45474</v>
      </c>
      <c r="C10" s="61"/>
      <c r="D10" s="61"/>
      <c r="E10" s="61"/>
      <c r="F10" s="61"/>
      <c r="G10" s="61"/>
      <c r="H10" s="62"/>
      <c r="I10" s="1"/>
      <c r="J10" s="60">
        <f>DATE(YEAR(B10+35),MONTH(B10+35),1)</f>
        <v>45505</v>
      </c>
      <c r="K10" s="61"/>
      <c r="L10" s="61"/>
      <c r="M10" s="61"/>
      <c r="N10" s="61"/>
      <c r="O10" s="61"/>
      <c r="P10" s="62"/>
      <c r="Q10" s="1"/>
      <c r="R10" s="60">
        <f>DATE(YEAR(J10+35),MONTH(J10+35),1)</f>
        <v>45536</v>
      </c>
      <c r="S10" s="61"/>
      <c r="T10" s="61"/>
      <c r="U10" s="61"/>
      <c r="V10" s="61"/>
      <c r="W10" s="61"/>
      <c r="X10" s="62"/>
      <c r="AA10" s="67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37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37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37" t="str">
        <f>CHOOSE(1+MOD(startday+7-2,7),"Su","M","Tu","W","Th","F","Sa")</f>
        <v>Sa</v>
      </c>
      <c r="Y11" s="13"/>
      <c r="Z11" s="13"/>
      <c r="AA11" s="67" t="s">
        <v>12</v>
      </c>
    </row>
    <row r="12" spans="1:27" s="12" customFormat="1" ht="15" x14ac:dyDescent="0.25">
      <c r="B12" s="21" t="str">
        <f>IF(WEEKDAY(B10,1)=startday,B10,"")</f>
        <v/>
      </c>
      <c r="C12" s="22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22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4">
        <f>IF(R12="",IF(WEEKDAY(R10,1)=MOD(startday,7)+1,R10,""),R12+1)</f>
        <v>45537</v>
      </c>
      <c r="T12" s="39">
        <f>IF(S12="",IF(WEEKDAY(R10,1)=MOD(startday+1,7)+1,R10,""),S12+1)</f>
        <v>45538</v>
      </c>
      <c r="U12" s="30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68"/>
    </row>
    <row r="13" spans="1:27" s="12" customFormat="1" ht="15" x14ac:dyDescent="0.25">
      <c r="B13" s="21">
        <f>IF(H12="","",IF(MONTH(H12+1)&lt;&gt;MONTH(H12),"",H12+1))</f>
        <v>45480</v>
      </c>
      <c r="C13" s="30">
        <f>IF(B13="","",IF(MONTH(B13+1)&lt;&gt;MONTH(B13),"",B13+1))</f>
        <v>45481</v>
      </c>
      <c r="D13" s="22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22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22">
        <f>IF(R13="","",IF(MONTH(R13+1)&lt;&gt;MONTH(R13),"",R13+1))</f>
        <v>45544</v>
      </c>
      <c r="T13" s="22">
        <f t="shared" ref="T13:T17" si="5">IF(S13="","",IF(MONTH(S13+1)&lt;&gt;MONTH(S13),"",S13+1))</f>
        <v>45545</v>
      </c>
      <c r="U13" s="22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68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0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68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67" t="s">
        <v>13</v>
      </c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34">
        <f t="shared" si="12"/>
        <v>45530</v>
      </c>
      <c r="L16" s="22">
        <f t="shared" si="1"/>
        <v>45531</v>
      </c>
      <c r="M16" s="22">
        <f t="shared" si="13"/>
        <v>45532</v>
      </c>
      <c r="N16" s="22">
        <f t="shared" si="2"/>
        <v>45533</v>
      </c>
      <c r="O16" s="22">
        <f t="shared" si="3"/>
        <v>45534</v>
      </c>
      <c r="P16" s="21">
        <f t="shared" si="4"/>
        <v>45535</v>
      </c>
      <c r="R16" s="21">
        <f t="shared" si="14"/>
        <v>45564</v>
      </c>
      <c r="S16" s="22">
        <f t="shared" si="15"/>
        <v>45565</v>
      </c>
      <c r="T16" s="29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67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>
        <v>18</v>
      </c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>
        <v>12</v>
      </c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67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67"/>
    </row>
    <row r="19" spans="1:27" ht="15.75" x14ac:dyDescent="0.2">
      <c r="A19" s="13"/>
      <c r="B19" s="60">
        <f>DATE(YEAR(R10+35),MONTH(R10+35),1)</f>
        <v>45566</v>
      </c>
      <c r="C19" s="61"/>
      <c r="D19" s="61"/>
      <c r="E19" s="61"/>
      <c r="F19" s="61"/>
      <c r="G19" s="61"/>
      <c r="H19" s="62"/>
      <c r="I19" s="1"/>
      <c r="J19" s="60">
        <f>DATE(YEAR(B19+35),MONTH(B19+35),1)</f>
        <v>45597</v>
      </c>
      <c r="K19" s="61"/>
      <c r="L19" s="61"/>
      <c r="M19" s="61"/>
      <c r="N19" s="61"/>
      <c r="O19" s="61"/>
      <c r="P19" s="62"/>
      <c r="Q19" s="1"/>
      <c r="R19" s="60">
        <f>DATE(YEAR(J19+35),MONTH(J19+35),1)</f>
        <v>45627</v>
      </c>
      <c r="S19" s="61"/>
      <c r="T19" s="61"/>
      <c r="U19" s="61"/>
      <c r="V19" s="61"/>
      <c r="W19" s="61"/>
      <c r="X19" s="62"/>
      <c r="AA19" s="67" t="s">
        <v>14</v>
      </c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37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37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37" t="str">
        <f>CHOOSE(1+MOD(startday+7-2,7),"Su","M","Tu","W","Th","F","Sa")</f>
        <v>Sa</v>
      </c>
      <c r="Y20" s="13"/>
      <c r="Z20" s="13"/>
      <c r="AA20" s="67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29">
        <f>IF(E21="",IF(WEEKDAY(B19,1)=MOD(startday+3,7)+1,B19,""),E21+1)</f>
        <v>45568</v>
      </c>
      <c r="G21" s="29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67"/>
    </row>
    <row r="22" spans="1:27" s="12" customFormat="1" ht="15" x14ac:dyDescent="0.25">
      <c r="B22" s="21">
        <f>IF(H21="","",IF(MONTH(H21+1)&lt;&gt;MONTH(H21),"",H21+1))</f>
        <v>45571</v>
      </c>
      <c r="C22" s="22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22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22">
        <f t="shared" ref="N22:N26" si="22">IF(M22="","",IF(MONTH(M22+1)&lt;&gt;MONTH(M22),"",M22+1))</f>
        <v>45603</v>
      </c>
      <c r="O22" s="22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67" t="s">
        <v>15</v>
      </c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29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29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22">
        <f t="shared" si="22"/>
        <v>45610</v>
      </c>
      <c r="O23" s="22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67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34">
        <f t="shared" si="34"/>
        <v>45616</v>
      </c>
      <c r="N24" s="22">
        <f t="shared" si="22"/>
        <v>45617</v>
      </c>
      <c r="O24" s="22">
        <f t="shared" si="23"/>
        <v>45618</v>
      </c>
      <c r="P24" s="21">
        <f t="shared" si="24"/>
        <v>45619</v>
      </c>
      <c r="R24" s="21">
        <f t="shared" si="35"/>
        <v>45648</v>
      </c>
      <c r="S24" s="29">
        <f t="shared" si="36"/>
        <v>45649</v>
      </c>
      <c r="T24" s="29">
        <f t="shared" si="25"/>
        <v>45650</v>
      </c>
      <c r="U24" s="29">
        <f t="shared" si="37"/>
        <v>45651</v>
      </c>
      <c r="V24" s="29">
        <f t="shared" si="26"/>
        <v>45652</v>
      </c>
      <c r="W24" s="29">
        <f t="shared" si="27"/>
        <v>45653</v>
      </c>
      <c r="X24" s="21">
        <f t="shared" si="28"/>
        <v>45654</v>
      </c>
      <c r="AA24" s="67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29">
        <f t="shared" si="34"/>
        <v>45623</v>
      </c>
      <c r="N25" s="29">
        <f t="shared" si="22"/>
        <v>45624</v>
      </c>
      <c r="O25" s="29">
        <f t="shared" si="23"/>
        <v>45625</v>
      </c>
      <c r="P25" s="21">
        <f t="shared" si="24"/>
        <v>45626</v>
      </c>
      <c r="R25" s="21">
        <f t="shared" si="35"/>
        <v>45655</v>
      </c>
      <c r="S25" s="29">
        <f t="shared" si="36"/>
        <v>45656</v>
      </c>
      <c r="T25" s="29">
        <f t="shared" si="25"/>
        <v>45657</v>
      </c>
      <c r="U25" s="29" t="str">
        <f t="shared" si="37"/>
        <v/>
      </c>
      <c r="V25" s="29" t="str">
        <f t="shared" si="26"/>
        <v/>
      </c>
      <c r="W25" s="29" t="str">
        <f t="shared" si="27"/>
        <v/>
      </c>
      <c r="X25" s="21" t="str">
        <f t="shared" si="28"/>
        <v/>
      </c>
      <c r="AA25" s="67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17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21">
        <v>15</v>
      </c>
      <c r="AA26" s="67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67" t="s">
        <v>16</v>
      </c>
    </row>
    <row r="28" spans="1:27" ht="15.75" x14ac:dyDescent="0.2">
      <c r="A28" s="13"/>
      <c r="B28" s="60">
        <f>DATE(YEAR(R19+35),MONTH(R19+35),1)</f>
        <v>45658</v>
      </c>
      <c r="C28" s="61"/>
      <c r="D28" s="61"/>
      <c r="E28" s="61"/>
      <c r="F28" s="61"/>
      <c r="G28" s="61"/>
      <c r="H28" s="62"/>
      <c r="I28" s="3"/>
      <c r="J28" s="60">
        <f>DATE(YEAR(B28+35),MONTH(B28+35),1)</f>
        <v>45689</v>
      </c>
      <c r="K28" s="61"/>
      <c r="L28" s="61"/>
      <c r="M28" s="61"/>
      <c r="N28" s="61"/>
      <c r="O28" s="61"/>
      <c r="P28" s="62"/>
      <c r="Q28" s="3"/>
      <c r="R28" s="60">
        <f>DATE(YEAR(J28+35),MONTH(J28+35),1)</f>
        <v>45717</v>
      </c>
      <c r="S28" s="61"/>
      <c r="T28" s="61"/>
      <c r="U28" s="61"/>
      <c r="V28" s="61"/>
      <c r="W28" s="61"/>
      <c r="X28" s="62"/>
      <c r="AA28" s="67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37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37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37" t="str">
        <f>CHOOSE(1+MOD(startday+7-2,7),"Su","M","Tu","W","Th","F","Sa")</f>
        <v>Sa</v>
      </c>
      <c r="Y29" s="13"/>
      <c r="Z29" s="13"/>
      <c r="AA29" s="67"/>
    </row>
    <row r="30" spans="1:27" s="12" customFormat="1" ht="15" x14ac:dyDescent="0.25">
      <c r="B30" s="21" t="str">
        <f>IF(WEEKDAY(B28,1)=startday,B28,"")</f>
        <v/>
      </c>
      <c r="C30" s="29" t="str">
        <f>IF(B30="",IF(WEEKDAY(B28,1)=MOD(startday,7)+1,B28,""),B30+1)</f>
        <v/>
      </c>
      <c r="D30" s="22" t="str">
        <f>IF(C30="",IF(WEEKDAY(B28,1)=MOD(startday+1,7)+1,B28,""),C30+1)</f>
        <v/>
      </c>
      <c r="E30" s="29">
        <f>IF(D30="",IF(WEEKDAY(B28,1)=MOD(startday+2,7)+1,B28,""),D30+1)</f>
        <v>45658</v>
      </c>
      <c r="F30" s="29">
        <f>IF(E30="",IF(WEEKDAY(B28,1)=MOD(startday+3,7)+1,B28,""),E30+1)</f>
        <v>45659</v>
      </c>
      <c r="G30" s="29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67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67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22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67"/>
    </row>
    <row r="33" spans="1:27" s="12" customFormat="1" ht="15" x14ac:dyDescent="0.25">
      <c r="B33" s="21">
        <f t="shared" si="50"/>
        <v>45676</v>
      </c>
      <c r="C33" s="29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29">
        <f t="shared" si="54"/>
        <v>45705</v>
      </c>
      <c r="L33" s="29">
        <f t="shared" si="42"/>
        <v>45706</v>
      </c>
      <c r="M33" s="29">
        <f t="shared" si="55"/>
        <v>45707</v>
      </c>
      <c r="N33" s="29">
        <f t="shared" si="43"/>
        <v>45708</v>
      </c>
      <c r="O33" s="29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7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22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22">
        <f t="shared" si="57"/>
        <v>45740</v>
      </c>
      <c r="T34" s="22">
        <f t="shared" si="46"/>
        <v>45741</v>
      </c>
      <c r="U34" s="22">
        <f t="shared" si="58"/>
        <v>45742</v>
      </c>
      <c r="V34" s="22">
        <f t="shared" si="47"/>
        <v>45743</v>
      </c>
      <c r="W34" s="22">
        <f t="shared" si="48"/>
        <v>45744</v>
      </c>
      <c r="X34" s="21">
        <f t="shared" si="49"/>
        <v>45745</v>
      </c>
      <c r="AA34" s="27"/>
    </row>
    <row r="35" spans="1:27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19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21">
        <v>15</v>
      </c>
      <c r="R35" s="21">
        <f t="shared" si="56"/>
        <v>45746</v>
      </c>
      <c r="S35" s="22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21</v>
      </c>
      <c r="AA35" s="25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7" ht="15.75" x14ac:dyDescent="0.2">
      <c r="A37" s="13"/>
      <c r="B37" s="60">
        <f>DATE(YEAR(R28+35),MONTH(R28+35),1)</f>
        <v>45748</v>
      </c>
      <c r="C37" s="61"/>
      <c r="D37" s="61"/>
      <c r="E37" s="61"/>
      <c r="F37" s="61"/>
      <c r="G37" s="61"/>
      <c r="H37" s="62"/>
      <c r="I37" s="3"/>
      <c r="J37" s="60">
        <f>DATE(YEAR(B37+35),MONTH(B37+35),1)</f>
        <v>45778</v>
      </c>
      <c r="K37" s="61"/>
      <c r="L37" s="61"/>
      <c r="M37" s="61"/>
      <c r="N37" s="61"/>
      <c r="O37" s="61"/>
      <c r="P37" s="62"/>
      <c r="Q37" s="3"/>
      <c r="R37" s="60">
        <f>DATE(YEAR(J37+35),MONTH(J37+35),1)</f>
        <v>45809</v>
      </c>
      <c r="S37" s="61"/>
      <c r="T37" s="61"/>
      <c r="U37" s="61"/>
      <c r="V37" s="61"/>
      <c r="W37" s="61"/>
      <c r="X37" s="62"/>
      <c r="AA37" s="25"/>
    </row>
    <row r="38" spans="1:27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37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37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37" t="str">
        <f>CHOOSE(1+MOD(startday+7-2,7),"Su","M","Tu","W","Th","F","Sa")</f>
        <v>Sa</v>
      </c>
      <c r="AA38" s="25"/>
    </row>
    <row r="39" spans="1:27" s="12" customFormat="1" ht="15" x14ac:dyDescent="0.25">
      <c r="B39" s="21" t="str">
        <f>IF(WEEKDAY(B37,1)=startday,B37,"")</f>
        <v/>
      </c>
      <c r="C39" s="22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22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7" s="12" customFormat="1" ht="15" x14ac:dyDescent="0.25">
      <c r="B40" s="21">
        <f>IF(H39="","",IF(MONTH(H39+1)&lt;&gt;MONTH(H39),"",H39+1))</f>
        <v>45753</v>
      </c>
      <c r="C40" s="34">
        <f>IF(B40="","",IF(MONTH(B40+1)&lt;&gt;MONTH(B40),"",B40+1))</f>
        <v>45754</v>
      </c>
      <c r="D40" s="34">
        <f t="shared" ref="D40:D44" si="59">IF(C40="","",IF(MONTH(C40+1)&lt;&gt;MONTH(C40),"",C40+1))</f>
        <v>45755</v>
      </c>
      <c r="E40" s="34">
        <f>IF(D40="","",IF(MONTH(D40+1)&lt;&gt;MONTH(D40),"",D40+1))</f>
        <v>45756</v>
      </c>
      <c r="F40" s="34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7" s="12" customFormat="1" ht="15" x14ac:dyDescent="0.25">
      <c r="B41" s="21">
        <f t="shared" ref="B41:B44" si="71">IF(H40="","",IF(MONTH(H40+1)&lt;&gt;MONTH(H40),"",H40+1))</f>
        <v>45760</v>
      </c>
      <c r="C41" s="29">
        <f t="shared" ref="C41:C44" si="72">IF(B41="","",IF(MONTH(B41+1)&lt;&gt;MONTH(B41),"",B41+1))</f>
        <v>45761</v>
      </c>
      <c r="D41" s="29">
        <f t="shared" si="59"/>
        <v>45762</v>
      </c>
      <c r="E41" s="29">
        <f t="shared" ref="E41:E44" si="73">IF(D41="","",IF(MONTH(D41+1)&lt;&gt;MONTH(D41),"",D41+1))</f>
        <v>45763</v>
      </c>
      <c r="F41" s="29">
        <f t="shared" si="60"/>
        <v>45764</v>
      </c>
      <c r="G41" s="29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29">
        <f t="shared" si="68"/>
        <v>45827</v>
      </c>
      <c r="W41" s="22">
        <f t="shared" si="69"/>
        <v>45828</v>
      </c>
      <c r="X41" s="21">
        <f t="shared" si="70"/>
        <v>45829</v>
      </c>
      <c r="AA41" s="25"/>
    </row>
    <row r="42" spans="1:27" s="12" customFormat="1" ht="15" x14ac:dyDescent="0.25">
      <c r="B42" s="21">
        <f t="shared" si="71"/>
        <v>45767</v>
      </c>
      <c r="C42" s="42">
        <f t="shared" si="72"/>
        <v>45768</v>
      </c>
      <c r="D42" s="22">
        <f t="shared" si="59"/>
        <v>45769</v>
      </c>
      <c r="E42" s="22">
        <f t="shared" si="73"/>
        <v>45770</v>
      </c>
      <c r="F42" s="22">
        <f t="shared" si="60"/>
        <v>45771</v>
      </c>
      <c r="G42" s="22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42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22">
        <f t="shared" si="79"/>
        <v>45833</v>
      </c>
      <c r="V42" s="22">
        <f t="shared" si="68"/>
        <v>45834</v>
      </c>
      <c r="W42" s="30">
        <f t="shared" si="69"/>
        <v>45835</v>
      </c>
      <c r="X42" s="21">
        <f t="shared" si="70"/>
        <v>45836</v>
      </c>
      <c r="AA42" s="25"/>
    </row>
    <row r="43" spans="1:27" s="12" customFormat="1" ht="15" x14ac:dyDescent="0.25">
      <c r="B43" s="21">
        <f t="shared" si="71"/>
        <v>45774</v>
      </c>
      <c r="C43" s="22">
        <f t="shared" si="72"/>
        <v>45775</v>
      </c>
      <c r="D43" s="22">
        <f t="shared" si="59"/>
        <v>45776</v>
      </c>
      <c r="E43" s="22">
        <f t="shared" si="73"/>
        <v>45777</v>
      </c>
      <c r="F43" s="22" t="str">
        <f t="shared" si="60"/>
        <v/>
      </c>
      <c r="G43" s="22" t="str">
        <f t="shared" si="61"/>
        <v/>
      </c>
      <c r="H43" s="21" t="str">
        <f t="shared" si="62"/>
        <v/>
      </c>
      <c r="J43" s="21">
        <f t="shared" si="74"/>
        <v>45802</v>
      </c>
      <c r="K43" s="29">
        <f t="shared" si="75"/>
        <v>45803</v>
      </c>
      <c r="L43" s="42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22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7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17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7" s="8" customFormat="1" ht="11.25" x14ac:dyDescent="0.2">
      <c r="AA45" s="25"/>
    </row>
    <row r="46" spans="1:27" s="8" customFormat="1" ht="12" x14ac:dyDescent="0.2">
      <c r="B46" s="44"/>
      <c r="C46" s="8" t="s">
        <v>17</v>
      </c>
      <c r="N46" s="40"/>
      <c r="O46" s="8" t="s">
        <v>18</v>
      </c>
      <c r="AA46" s="25" t="s">
        <v>19</v>
      </c>
    </row>
    <row r="47" spans="1:27" s="8" customFormat="1" ht="11.25" x14ac:dyDescent="0.2">
      <c r="B47" s="45"/>
      <c r="C47" s="8" t="s">
        <v>20</v>
      </c>
      <c r="N47" s="41"/>
      <c r="O47" s="8" t="s">
        <v>21</v>
      </c>
      <c r="R47" s="25"/>
    </row>
    <row r="48" spans="1:27" s="8" customFormat="1" x14ac:dyDescent="0.2">
      <c r="B48" s="43"/>
      <c r="O48"/>
      <c r="P48"/>
      <c r="Q48"/>
      <c r="R48"/>
      <c r="S48"/>
      <c r="T48"/>
      <c r="U48"/>
      <c r="V48"/>
      <c r="W48"/>
      <c r="X48"/>
      <c r="AA48" s="25" t="s">
        <v>22</v>
      </c>
    </row>
    <row r="49" spans="1:29" s="8" customFormat="1" ht="11.25" x14ac:dyDescent="0.2">
      <c r="B49" s="38" t="s">
        <v>23</v>
      </c>
      <c r="C49" s="31">
        <v>8</v>
      </c>
      <c r="D49" s="18"/>
      <c r="E49" s="18" t="s">
        <v>24</v>
      </c>
      <c r="F49" s="18"/>
      <c r="G49" s="18"/>
      <c r="H49" s="18"/>
      <c r="I49" s="18"/>
      <c r="J49" s="18"/>
      <c r="K49" s="18"/>
      <c r="L49" s="18"/>
      <c r="O49" s="32" t="s">
        <v>25</v>
      </c>
      <c r="P49" s="32" t="s">
        <v>26</v>
      </c>
      <c r="Q49" s="32"/>
      <c r="R49" s="20" t="s">
        <v>27</v>
      </c>
      <c r="S49" s="20"/>
      <c r="T49" s="20"/>
      <c r="U49" s="20"/>
      <c r="V49" s="20"/>
      <c r="W49" s="20"/>
      <c r="X49" s="20"/>
      <c r="AA49" s="25"/>
    </row>
    <row r="50" spans="1:29" s="8" customFormat="1" ht="12.75" customHeight="1" x14ac:dyDescent="0.2">
      <c r="A50" s="13"/>
      <c r="B50" s="18" t="s">
        <v>28</v>
      </c>
      <c r="C50" s="31">
        <v>16</v>
      </c>
      <c r="D50" s="18"/>
      <c r="E50" s="18" t="s">
        <v>29</v>
      </c>
      <c r="F50" s="18"/>
      <c r="G50" s="18"/>
      <c r="H50" s="18"/>
      <c r="I50" s="18"/>
      <c r="J50" s="18"/>
      <c r="K50" s="18"/>
      <c r="L50" s="18"/>
      <c r="O50" s="20" t="s">
        <v>30</v>
      </c>
      <c r="P50" s="32" t="s">
        <v>31</v>
      </c>
      <c r="Q50" s="32"/>
      <c r="R50" s="18" t="s">
        <v>32</v>
      </c>
      <c r="S50" s="20"/>
      <c r="T50" s="20"/>
      <c r="U50" s="20"/>
      <c r="V50" s="20"/>
      <c r="W50" s="20"/>
      <c r="X50" s="20"/>
      <c r="AA50" s="8" t="s">
        <v>33</v>
      </c>
    </row>
    <row r="51" spans="1:29" s="8" customFormat="1" x14ac:dyDescent="0.2">
      <c r="A51" s="13"/>
      <c r="B51" s="18" t="s">
        <v>34</v>
      </c>
      <c r="C51" s="31">
        <v>3</v>
      </c>
      <c r="D51" s="18"/>
      <c r="E51" s="20" t="s">
        <v>35</v>
      </c>
      <c r="F51" s="18"/>
      <c r="G51" s="18"/>
      <c r="H51" s="18"/>
      <c r="I51" s="18"/>
      <c r="J51" s="18"/>
      <c r="K51" s="18"/>
      <c r="L51" s="18"/>
      <c r="O51" s="28" t="s">
        <v>36</v>
      </c>
      <c r="P51" s="32">
        <v>26</v>
      </c>
      <c r="Q51" s="32"/>
      <c r="R51" s="20" t="s">
        <v>37</v>
      </c>
      <c r="S51" s="20"/>
      <c r="T51" s="20"/>
      <c r="U51" s="18"/>
      <c r="V51" s="18"/>
      <c r="W51" s="18"/>
      <c r="X51" s="20"/>
    </row>
    <row r="52" spans="1:29" s="8" customFormat="1" x14ac:dyDescent="0.2">
      <c r="A52" s="13"/>
      <c r="B52" s="19" t="s">
        <v>38</v>
      </c>
      <c r="C52" s="32">
        <v>4</v>
      </c>
      <c r="D52" s="20"/>
      <c r="E52" s="20" t="s">
        <v>39</v>
      </c>
      <c r="F52" s="20"/>
      <c r="G52" s="20"/>
      <c r="H52" s="20"/>
      <c r="I52" s="20"/>
      <c r="J52" s="20"/>
      <c r="K52" s="20"/>
      <c r="L52" s="20"/>
      <c r="O52" s="28" t="s">
        <v>40</v>
      </c>
      <c r="P52" s="32">
        <v>19</v>
      </c>
      <c r="Q52" s="32"/>
      <c r="R52" s="20" t="s">
        <v>41</v>
      </c>
      <c r="S52" s="20"/>
      <c r="T52" s="20"/>
      <c r="U52" s="18"/>
      <c r="V52" s="18"/>
      <c r="W52" s="18"/>
      <c r="AB52" s="25"/>
    </row>
    <row r="53" spans="1:29" s="8" customFormat="1" x14ac:dyDescent="0.2">
      <c r="A53" s="13"/>
      <c r="B53" s="19" t="s">
        <v>42</v>
      </c>
      <c r="C53" s="46" t="s">
        <v>54</v>
      </c>
      <c r="D53" s="20"/>
      <c r="E53" s="20" t="s">
        <v>43</v>
      </c>
      <c r="F53" s="20"/>
      <c r="G53" s="20"/>
      <c r="H53" s="20"/>
      <c r="I53" s="20"/>
      <c r="J53" s="20"/>
      <c r="K53" s="20"/>
      <c r="L53" s="20"/>
      <c r="O53" s="32" t="s">
        <v>40</v>
      </c>
      <c r="P53" s="32">
        <v>27</v>
      </c>
      <c r="Q53" s="32"/>
      <c r="R53" s="20" t="s">
        <v>44</v>
      </c>
      <c r="S53" s="20"/>
      <c r="T53" s="20"/>
      <c r="U53" s="20"/>
      <c r="V53" s="20"/>
      <c r="W53" s="20"/>
      <c r="X53" s="20"/>
      <c r="AC53" s="25"/>
    </row>
    <row r="54" spans="1:29" s="8" customFormat="1" x14ac:dyDescent="0.2">
      <c r="A54" s="13"/>
      <c r="B54" s="19" t="s">
        <v>45</v>
      </c>
      <c r="C54" s="33"/>
      <c r="D54" s="20"/>
      <c r="E54" s="20" t="s">
        <v>46</v>
      </c>
      <c r="F54" s="20"/>
      <c r="G54" s="20"/>
      <c r="H54" s="20"/>
      <c r="I54" s="20"/>
      <c r="J54" s="20"/>
      <c r="K54" s="20"/>
      <c r="L54" s="20"/>
      <c r="O54" s="49" t="s">
        <v>59</v>
      </c>
      <c r="P54" s="51"/>
      <c r="Q54" s="51"/>
      <c r="R54" s="48"/>
      <c r="S54" s="48"/>
      <c r="T54" s="48"/>
      <c r="U54" s="48"/>
      <c r="V54" s="48"/>
      <c r="W54" s="48"/>
      <c r="X54" s="50"/>
      <c r="AC54" s="25"/>
    </row>
    <row r="55" spans="1:29" s="8" customFormat="1" x14ac:dyDescent="0.2">
      <c r="A55" s="13"/>
      <c r="B55" s="19" t="s">
        <v>47</v>
      </c>
      <c r="C55" s="32">
        <v>11</v>
      </c>
      <c r="D55" s="32"/>
      <c r="E55" s="20" t="s">
        <v>48</v>
      </c>
      <c r="F55" s="20"/>
      <c r="G55" s="20"/>
      <c r="H55" s="20"/>
      <c r="I55" s="20"/>
      <c r="J55" s="20"/>
      <c r="K55" s="20"/>
      <c r="L55" s="20"/>
      <c r="O55" s="48" t="s">
        <v>55</v>
      </c>
      <c r="P55" s="47"/>
      <c r="Q55" s="47"/>
      <c r="R55" s="48"/>
      <c r="S55" s="48"/>
      <c r="T55" s="48"/>
      <c r="U55" s="48"/>
      <c r="V55" s="49"/>
      <c r="W55" s="48"/>
      <c r="X55" s="50"/>
      <c r="AC55" s="25"/>
    </row>
    <row r="56" spans="1:29" s="8" customFormat="1" x14ac:dyDescent="0.2">
      <c r="A56" s="13"/>
      <c r="B56" s="20" t="s">
        <v>47</v>
      </c>
      <c r="C56" s="32" t="s">
        <v>49</v>
      </c>
      <c r="D56" s="32"/>
      <c r="E56" s="20" t="s">
        <v>50</v>
      </c>
      <c r="F56" s="20"/>
      <c r="G56" s="20"/>
      <c r="H56" s="20"/>
      <c r="I56" s="20"/>
      <c r="J56" s="20"/>
      <c r="K56" s="20"/>
      <c r="L56" s="20"/>
      <c r="O56" s="49" t="s">
        <v>57</v>
      </c>
      <c r="P56" s="49"/>
      <c r="Q56" s="49"/>
      <c r="R56" s="49"/>
      <c r="S56" s="49"/>
      <c r="T56" s="49"/>
      <c r="U56" s="49"/>
      <c r="V56" s="48"/>
      <c r="W56" s="48"/>
      <c r="X56" s="50"/>
      <c r="AB56" s="25"/>
    </row>
    <row r="57" spans="1:29" s="8" customFormat="1" x14ac:dyDescent="0.2">
      <c r="A57" s="13"/>
      <c r="B57" s="20" t="s">
        <v>51</v>
      </c>
      <c r="C57" s="32"/>
      <c r="D57" s="32"/>
      <c r="E57" s="20" t="s">
        <v>52</v>
      </c>
      <c r="F57" s="20"/>
      <c r="G57" s="20"/>
      <c r="H57" s="20"/>
      <c r="I57" s="20"/>
      <c r="J57" s="20"/>
      <c r="K57" s="20"/>
      <c r="L57" s="20"/>
      <c r="O57" s="47" t="s">
        <v>58</v>
      </c>
      <c r="P57" s="47"/>
      <c r="Q57" s="47"/>
      <c r="R57" s="48"/>
      <c r="S57" s="48"/>
      <c r="T57" s="48"/>
      <c r="U57" s="48"/>
      <c r="V57" s="48"/>
      <c r="W57" s="48"/>
      <c r="X57" s="50"/>
      <c r="AB57" s="25"/>
    </row>
    <row r="58" spans="1:29" s="8" customFormat="1" x14ac:dyDescent="0.2">
      <c r="A58" s="13"/>
      <c r="B58" s="20" t="s">
        <v>53</v>
      </c>
      <c r="C58" s="32">
        <v>20</v>
      </c>
      <c r="D58" s="32"/>
      <c r="E58" s="20" t="s">
        <v>60</v>
      </c>
      <c r="F58" s="20"/>
      <c r="G58" s="20"/>
      <c r="H58" s="20"/>
      <c r="I58" s="20"/>
      <c r="J58" s="20"/>
      <c r="K58" s="20"/>
      <c r="L58" s="20"/>
      <c r="O58" s="47" t="s">
        <v>56</v>
      </c>
      <c r="P58" s="47"/>
      <c r="Q58" s="47"/>
      <c r="R58" s="48"/>
      <c r="S58" s="48"/>
      <c r="T58" s="48"/>
      <c r="U58" s="48"/>
      <c r="V58" s="48"/>
      <c r="W58" s="48"/>
      <c r="X58" s="48"/>
      <c r="Y58" s="49"/>
      <c r="AB58" s="25"/>
    </row>
    <row r="59" spans="1:29" s="8" customFormat="1" x14ac:dyDescent="0.2">
      <c r="A59" s="13"/>
      <c r="M59"/>
      <c r="N59"/>
      <c r="O59"/>
      <c r="P59"/>
      <c r="Q59"/>
      <c r="R59"/>
      <c r="S59"/>
      <c r="T59"/>
      <c r="U59"/>
      <c r="V59"/>
      <c r="W59"/>
      <c r="X59"/>
      <c r="Y59"/>
      <c r="AB59" s="25"/>
    </row>
    <row r="62" spans="1:29" x14ac:dyDescent="0.2">
      <c r="B62" s="35"/>
    </row>
    <row r="63" spans="1:29" x14ac:dyDescent="0.2">
      <c r="B63" s="35"/>
    </row>
    <row r="64" spans="1:29" x14ac:dyDescent="0.2">
      <c r="B64" s="35"/>
    </row>
    <row r="65" spans="2:2" x14ac:dyDescent="0.2">
      <c r="B65" s="35"/>
    </row>
    <row r="66" spans="2:2" x14ac:dyDescent="0.2">
      <c r="B66" s="35"/>
    </row>
    <row r="67" spans="2:2" x14ac:dyDescent="0.2">
      <c r="B67" s="35"/>
    </row>
  </sheetData>
  <mergeCells count="29">
    <mergeCell ref="AA19:AA21"/>
    <mergeCell ref="AA5:AA7"/>
    <mergeCell ref="AA27:AA32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cp:lastPrinted>2024-03-26T13:32:43Z</cp:lastPrinted>
  <dcterms:created xsi:type="dcterms:W3CDTF">2004-08-16T18:44:14Z</dcterms:created>
  <dcterms:modified xsi:type="dcterms:W3CDTF">2024-03-26T13:49:28Z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